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00"/>
  </bookViews>
  <sheets>
    <sheet name="名单" sheetId="2" r:id="rId1"/>
  </sheets>
  <definedNames>
    <definedName name="_xlnm._FilterDatabase" localSheetId="0" hidden="1">名单!$A$1:$O$8</definedName>
    <definedName name="_xlnm.Print_Area" localSheetId="0">名单!$A$1:$O$26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<sst xmlns="http://schemas.openxmlformats.org/spreadsheetml/2006/main" count="99" uniqueCount="58">
  <si>
    <t>自治区应急管理厅事业单位2025年上半年面向社会
公开招聘工作人员面试成绩总成绩及进入体检人员名单</t>
  </si>
  <si>
    <t>序号</t>
  </si>
  <si>
    <t>职位代码</t>
  </si>
  <si>
    <t>单位名称</t>
  </si>
  <si>
    <t>招聘科室</t>
  </si>
  <si>
    <t>职位名称</t>
  </si>
  <si>
    <t>招考人数</t>
  </si>
  <si>
    <t>证件号码</t>
  </si>
  <si>
    <t>资格
审查</t>
  </si>
  <si>
    <t>笔试
成绩</t>
  </si>
  <si>
    <t>笔试
成绩
折算</t>
  </si>
  <si>
    <t>面试
成绩</t>
  </si>
  <si>
    <t>面试
成绩
折算</t>
  </si>
  <si>
    <t>总成绩</t>
  </si>
  <si>
    <t>名次</t>
  </si>
  <si>
    <t>是否进
入体检</t>
  </si>
  <si>
    <t>自治区矿山安全
服务保障中心</t>
  </si>
  <si>
    <t>机关党委（人力资源部）</t>
  </si>
  <si>
    <t>干事</t>
  </si>
  <si>
    <t>654201********0075</t>
  </si>
  <si>
    <t>合格</t>
  </si>
  <si>
    <t>是</t>
  </si>
  <si>
    <t>622701********3721</t>
  </si>
  <si>
    <t>420324********3467</t>
  </si>
  <si>
    <t>自治区自然灾害
综合监测预警中心</t>
  </si>
  <si>
    <t>综合监测部</t>
  </si>
  <si>
    <t>助理工程师</t>
  </si>
  <si>
    <t>652324********3522</t>
  </si>
  <si>
    <t>654301********3515</t>
  </si>
  <si>
    <t>511323********2367</t>
  </si>
  <si>
    <t>652323********2311</t>
  </si>
  <si>
    <t>654125********0268</t>
  </si>
  <si>
    <t>230402********0024</t>
  </si>
  <si>
    <t>综合预警部</t>
  </si>
  <si>
    <t>621122********4140</t>
  </si>
  <si>
    <t>技术保障部</t>
  </si>
  <si>
    <t>652323********001X</t>
  </si>
  <si>
    <t>652827********0022</t>
  </si>
  <si>
    <t>654223********402X</t>
  </si>
  <si>
    <t>650103********3213</t>
  </si>
  <si>
    <t>自治区应急理
科学研究院</t>
  </si>
  <si>
    <t>检验检测中心</t>
  </si>
  <si>
    <t>职业卫生评价岗</t>
  </si>
  <si>
    <t>653201********1550</t>
  </si>
  <si>
    <t>650104********1621</t>
  </si>
  <si>
    <t>652323********0824</t>
  </si>
  <si>
    <t>科研岗</t>
  </si>
  <si>
    <t>654123********4842</t>
  </si>
  <si>
    <t>工业与公共安全研究所</t>
  </si>
  <si>
    <t>622201********3012</t>
  </si>
  <si>
    <t>化学品安全研究所</t>
  </si>
  <si>
    <t>652201********1632</t>
  </si>
  <si>
    <t>659001********2424</t>
  </si>
  <si>
    <t>650102********161X</t>
  </si>
  <si>
    <t>未参加
面试</t>
  </si>
  <si>
    <t>防灾减灾与应急研究所</t>
  </si>
  <si>
    <t>654001********4123</t>
  </si>
  <si>
    <t>653124********4619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</si>
</sst>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view="pageBreakPreview" zoomScale="75" zoomScaleNormal="100" topLeftCell="B1" workbookViewId="0">
      <selection activeCell="N26" sqref="N26"/>
    </sheetView>
  </sheetViews>
  <sheetFormatPr defaultColWidth="25.6272727272727" defaultRowHeight="20" customHeight="1"/>
  <cols>
    <col min="1" max="1" width="12.7272727272727" style="2" customWidth="1"/>
    <col min="2" max="2" width="15.2909090909091" style="3" customWidth="1"/>
    <col min="3" max="3" width="18.1818181818182" style="4" customWidth="1"/>
    <col min="4" max="4" width="18.8454545454545" style="5" customWidth="1"/>
    <col min="5" max="5" width="15.9363636363636" style="2" customWidth="1"/>
    <col min="6" max="6" width="14.0818181818182" style="4" customWidth="1"/>
    <col min="7" max="7" width="30.1727272727273" style="2" customWidth="1"/>
    <col min="8" max="8" width="10.5727272727273" style="2" customWidth="1"/>
    <col min="9" max="10" width="9.42727272727273" style="2" customWidth="1"/>
    <col min="11" max="11" width="9.08181818181818" style="6" customWidth="1"/>
    <col min="12" max="12" width="9.30909090909091" style="2" customWidth="1"/>
    <col min="13" max="13" width="9.76363636363636" style="2" customWidth="1"/>
    <col min="14" max="14" width="9.88181818181818" style="2" customWidth="1"/>
    <col min="15" max="15" width="11.2454545454545" style="2" customWidth="1"/>
    <col min="16" max="16338" width="25.6272727272727" style="7" customWidth="1"/>
    <col min="16339" max="16384" width="25.6272727272727" style="7"/>
  </cols>
  <sheetData>
    <row r="1" ht="73" customHeight="1" spans="1:15">
      <c r="A1" s="8" t="s">
        <v>0</v>
      </c>
      <c r="B1" s="9"/>
      <c r="C1" s="9"/>
      <c r="D1" s="10"/>
      <c r="E1" s="9"/>
      <c r="F1" s="9"/>
      <c r="G1" s="9"/>
      <c r="H1" s="9"/>
      <c r="I1" s="9"/>
      <c r="J1" s="9"/>
      <c r="K1" s="40"/>
      <c r="L1" s="9"/>
      <c r="M1" s="9"/>
      <c r="N1" s="9"/>
      <c r="O1" s="9"/>
    </row>
    <row r="2" ht="48" customHeight="1" spans="1:15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</row>
    <row r="3" s="1" customFormat="1" ht="66" customHeight="1" spans="1:15">
      <c r="A3" s="14">
        <v>1</v>
      </c>
      <c r="B3" s="15">
        <v>25021114</v>
      </c>
      <c r="C3" s="16" t="s">
        <v>16</v>
      </c>
      <c r="D3" s="17" t="s">
        <v>17</v>
      </c>
      <c r="E3" s="16" t="s">
        <v>18</v>
      </c>
      <c r="F3" s="18">
        <v>1</v>
      </c>
      <c r="G3" s="43" t="s">
        <v>19</v>
      </c>
      <c r="H3" s="20" t="s">
        <v>20</v>
      </c>
      <c r="I3" s="19">
        <v>201</v>
      </c>
      <c r="J3" s="41">
        <f>(I3/3)*0.5</f>
        <v>33.5</v>
      </c>
      <c r="K3" s="19">
        <v>87.3</v>
      </c>
      <c r="L3" s="19">
        <f>K3*0.5</f>
        <v>43.65</v>
      </c>
      <c r="M3" s="41">
        <f t="shared" ref="M3:M26" si="0">J3+L3</f>
        <v>77.15</v>
      </c>
      <c r="N3" s="19">
        <v>1</v>
      </c>
      <c r="O3" s="20" t="s">
        <v>21</v>
      </c>
    </row>
    <row r="4" s="1" customFormat="1" ht="58" customHeight="1" spans="1:15">
      <c r="A4" s="14">
        <v>2</v>
      </c>
      <c r="B4" s="21"/>
      <c r="C4" s="22"/>
      <c r="D4" s="23"/>
      <c r="E4" s="22"/>
      <c r="F4" s="22"/>
      <c r="G4" s="43" t="s">
        <v>22</v>
      </c>
      <c r="H4" s="20" t="s">
        <v>20</v>
      </c>
      <c r="I4" s="19">
        <v>209.5</v>
      </c>
      <c r="J4" s="41">
        <f>(I4/3)*0.5</f>
        <v>34.9166666666667</v>
      </c>
      <c r="K4" s="19">
        <v>78.4</v>
      </c>
      <c r="L4" s="19">
        <f>K4*0.5</f>
        <v>39.2</v>
      </c>
      <c r="M4" s="41">
        <f t="shared" si="0"/>
        <v>74.1166666666667</v>
      </c>
      <c r="N4" s="19">
        <v>2</v>
      </c>
      <c r="O4" s="19"/>
    </row>
    <row r="5" s="1" customFormat="1" ht="56" customHeight="1" spans="1:15">
      <c r="A5" s="14">
        <v>3</v>
      </c>
      <c r="B5" s="21"/>
      <c r="C5" s="22"/>
      <c r="D5" s="23"/>
      <c r="E5" s="22"/>
      <c r="F5" s="22"/>
      <c r="G5" s="43" t="s">
        <v>23</v>
      </c>
      <c r="H5" s="20" t="s">
        <v>20</v>
      </c>
      <c r="I5" s="19">
        <v>200.5</v>
      </c>
      <c r="J5" s="41">
        <f>(I5/3)*0.5</f>
        <v>33.4166666666667</v>
      </c>
      <c r="K5" s="19">
        <v>72.8</v>
      </c>
      <c r="L5" s="19">
        <f>K5*0.5</f>
        <v>36.4</v>
      </c>
      <c r="M5" s="41">
        <f t="shared" si="0"/>
        <v>69.8166666666667</v>
      </c>
      <c r="N5" s="19">
        <v>3</v>
      </c>
      <c r="O5" s="19"/>
    </row>
    <row r="6" s="1" customFormat="1" ht="50" customHeight="1" spans="1:15">
      <c r="A6" s="14">
        <v>4</v>
      </c>
      <c r="B6" s="15">
        <v>25021116</v>
      </c>
      <c r="C6" s="16" t="s">
        <v>24</v>
      </c>
      <c r="D6" s="17" t="s">
        <v>25</v>
      </c>
      <c r="E6" s="16" t="s">
        <v>26</v>
      </c>
      <c r="F6" s="18">
        <v>1</v>
      </c>
      <c r="G6" s="19" t="s">
        <v>27</v>
      </c>
      <c r="H6" s="20" t="s">
        <v>20</v>
      </c>
      <c r="I6" s="19">
        <v>187</v>
      </c>
      <c r="J6" s="41">
        <f t="shared" ref="J6:J26" si="1">(I6/3)*0.4</f>
        <v>24.9333333333333</v>
      </c>
      <c r="K6" s="19">
        <v>79.2</v>
      </c>
      <c r="L6" s="19">
        <f t="shared" ref="L6:L26" si="2">K6*0.6</f>
        <v>47.52</v>
      </c>
      <c r="M6" s="41">
        <f t="shared" si="0"/>
        <v>72.4533333333333</v>
      </c>
      <c r="N6" s="19">
        <v>1</v>
      </c>
      <c r="O6" s="20" t="s">
        <v>21</v>
      </c>
    </row>
    <row r="7" s="1" customFormat="1" ht="43" customHeight="1" spans="1:15">
      <c r="A7" s="14">
        <v>5</v>
      </c>
      <c r="B7" s="21"/>
      <c r="C7" s="22"/>
      <c r="D7" s="23"/>
      <c r="E7" s="22"/>
      <c r="F7" s="22"/>
      <c r="G7" s="19" t="s">
        <v>28</v>
      </c>
      <c r="H7" s="20" t="s">
        <v>20</v>
      </c>
      <c r="I7" s="19">
        <v>171.5</v>
      </c>
      <c r="J7" s="41">
        <f t="shared" si="1"/>
        <v>22.8666666666667</v>
      </c>
      <c r="K7" s="19">
        <v>77.4</v>
      </c>
      <c r="L7" s="19">
        <f t="shared" si="2"/>
        <v>46.44</v>
      </c>
      <c r="M7" s="41">
        <f t="shared" si="0"/>
        <v>69.3066666666667</v>
      </c>
      <c r="N7" s="19">
        <v>2</v>
      </c>
      <c r="O7" s="19"/>
    </row>
    <row r="8" s="1" customFormat="1" ht="41" customHeight="1" spans="1:15">
      <c r="A8" s="14">
        <v>6</v>
      </c>
      <c r="B8" s="21"/>
      <c r="C8" s="22"/>
      <c r="D8" s="23"/>
      <c r="E8" s="22"/>
      <c r="F8" s="22"/>
      <c r="G8" s="19" t="s">
        <v>29</v>
      </c>
      <c r="H8" s="20" t="s">
        <v>20</v>
      </c>
      <c r="I8" s="19">
        <v>180</v>
      </c>
      <c r="J8" s="41">
        <f t="shared" si="1"/>
        <v>24</v>
      </c>
      <c r="K8" s="19">
        <v>75</v>
      </c>
      <c r="L8" s="19">
        <f t="shared" si="2"/>
        <v>45</v>
      </c>
      <c r="M8" s="41">
        <f t="shared" si="0"/>
        <v>69</v>
      </c>
      <c r="N8" s="19">
        <v>3</v>
      </c>
      <c r="O8" s="19"/>
    </row>
    <row r="9" s="1" customFormat="1" ht="50" customHeight="1" spans="1:15">
      <c r="A9" s="14">
        <v>7</v>
      </c>
      <c r="B9" s="24">
        <v>25021117</v>
      </c>
      <c r="C9" s="22"/>
      <c r="D9" s="17" t="s">
        <v>25</v>
      </c>
      <c r="E9" s="25" t="s">
        <v>26</v>
      </c>
      <c r="F9" s="18">
        <v>1</v>
      </c>
      <c r="G9" s="19" t="s">
        <v>30</v>
      </c>
      <c r="H9" s="20" t="s">
        <v>20</v>
      </c>
      <c r="I9" s="19">
        <v>148</v>
      </c>
      <c r="J9" s="41">
        <f t="shared" si="1"/>
        <v>19.7333333333333</v>
      </c>
      <c r="K9" s="19">
        <v>77.8</v>
      </c>
      <c r="L9" s="19">
        <f t="shared" si="2"/>
        <v>46.68</v>
      </c>
      <c r="M9" s="41">
        <f t="shared" si="0"/>
        <v>66.4133333333333</v>
      </c>
      <c r="N9" s="19">
        <v>1</v>
      </c>
      <c r="O9" s="20" t="s">
        <v>21</v>
      </c>
    </row>
    <row r="10" s="1" customFormat="1" ht="50" customHeight="1" spans="1:15">
      <c r="A10" s="14">
        <v>8</v>
      </c>
      <c r="B10" s="26"/>
      <c r="C10" s="22"/>
      <c r="D10" s="23"/>
      <c r="E10" s="27"/>
      <c r="F10" s="22"/>
      <c r="G10" s="19" t="s">
        <v>31</v>
      </c>
      <c r="H10" s="20" t="s">
        <v>20</v>
      </c>
      <c r="I10" s="19">
        <v>161.5</v>
      </c>
      <c r="J10" s="41">
        <f t="shared" si="1"/>
        <v>21.5333333333333</v>
      </c>
      <c r="K10" s="19">
        <v>74</v>
      </c>
      <c r="L10" s="19">
        <f t="shared" si="2"/>
        <v>44.4</v>
      </c>
      <c r="M10" s="41">
        <f t="shared" si="0"/>
        <v>65.9333333333333</v>
      </c>
      <c r="N10" s="19">
        <v>2</v>
      </c>
      <c r="O10" s="19"/>
    </row>
    <row r="11" s="1" customFormat="1" ht="50" customHeight="1" spans="1:15">
      <c r="A11" s="14">
        <v>9</v>
      </c>
      <c r="B11" s="28"/>
      <c r="C11" s="22"/>
      <c r="D11" s="29"/>
      <c r="E11" s="30"/>
      <c r="F11" s="31"/>
      <c r="G11" s="19" t="s">
        <v>32</v>
      </c>
      <c r="H11" s="20" t="s">
        <v>20</v>
      </c>
      <c r="I11" s="19">
        <v>153.5</v>
      </c>
      <c r="J11" s="41">
        <f t="shared" si="1"/>
        <v>20.4666666666667</v>
      </c>
      <c r="K11" s="19">
        <v>68.2</v>
      </c>
      <c r="L11" s="19">
        <f t="shared" si="2"/>
        <v>40.92</v>
      </c>
      <c r="M11" s="41">
        <f t="shared" si="0"/>
        <v>61.3866666666667</v>
      </c>
      <c r="N11" s="19">
        <v>3</v>
      </c>
      <c r="O11" s="19"/>
    </row>
    <row r="12" s="1" customFormat="1" ht="55" customHeight="1" spans="1:15">
      <c r="A12" s="14">
        <v>10</v>
      </c>
      <c r="B12" s="19">
        <v>25021118</v>
      </c>
      <c r="C12" s="22"/>
      <c r="D12" s="32" t="s">
        <v>33</v>
      </c>
      <c r="E12" s="33" t="s">
        <v>26</v>
      </c>
      <c r="F12" s="19">
        <v>1</v>
      </c>
      <c r="G12" s="43" t="s">
        <v>34</v>
      </c>
      <c r="H12" s="20" t="s">
        <v>20</v>
      </c>
      <c r="I12" s="19">
        <v>155</v>
      </c>
      <c r="J12" s="41">
        <f t="shared" si="1"/>
        <v>20.6666666666667</v>
      </c>
      <c r="K12" s="19">
        <v>68</v>
      </c>
      <c r="L12" s="19">
        <f t="shared" si="2"/>
        <v>40.8</v>
      </c>
      <c r="M12" s="41">
        <f t="shared" si="0"/>
        <v>61.4666666666667</v>
      </c>
      <c r="N12" s="19">
        <v>1</v>
      </c>
      <c r="O12" s="20" t="s">
        <v>21</v>
      </c>
    </row>
    <row r="13" s="1" customFormat="1" ht="50" customHeight="1" spans="1:15">
      <c r="A13" s="14">
        <v>11</v>
      </c>
      <c r="B13" s="24">
        <v>25021119</v>
      </c>
      <c r="C13" s="22"/>
      <c r="D13" s="17" t="s">
        <v>35</v>
      </c>
      <c r="E13" s="25" t="s">
        <v>26</v>
      </c>
      <c r="F13" s="18">
        <v>1</v>
      </c>
      <c r="G13" s="19" t="s">
        <v>36</v>
      </c>
      <c r="H13" s="20" t="s">
        <v>20</v>
      </c>
      <c r="I13" s="19">
        <v>191</v>
      </c>
      <c r="J13" s="41">
        <f t="shared" si="1"/>
        <v>25.4666666666667</v>
      </c>
      <c r="K13" s="19">
        <v>85.5</v>
      </c>
      <c r="L13" s="19">
        <f t="shared" si="2"/>
        <v>51.3</v>
      </c>
      <c r="M13" s="41">
        <f t="shared" si="0"/>
        <v>76.7666666666667</v>
      </c>
      <c r="N13" s="19">
        <v>1</v>
      </c>
      <c r="O13" s="20" t="s">
        <v>21</v>
      </c>
    </row>
    <row r="14" s="1" customFormat="1" ht="50" customHeight="1" spans="1:15">
      <c r="A14" s="14">
        <v>12</v>
      </c>
      <c r="B14" s="26"/>
      <c r="C14" s="22"/>
      <c r="D14" s="23"/>
      <c r="E14" s="27"/>
      <c r="F14" s="22"/>
      <c r="G14" s="19" t="s">
        <v>37</v>
      </c>
      <c r="H14" s="20" t="s">
        <v>20</v>
      </c>
      <c r="I14" s="19">
        <v>181.5</v>
      </c>
      <c r="J14" s="41">
        <f t="shared" si="1"/>
        <v>24.2</v>
      </c>
      <c r="K14" s="19">
        <v>78.5</v>
      </c>
      <c r="L14" s="19">
        <f t="shared" si="2"/>
        <v>47.1</v>
      </c>
      <c r="M14" s="41">
        <f t="shared" si="0"/>
        <v>71.3</v>
      </c>
      <c r="N14" s="19">
        <v>2</v>
      </c>
      <c r="O14" s="19"/>
    </row>
    <row r="15" s="1" customFormat="1" ht="50" customHeight="1" spans="1:15">
      <c r="A15" s="14">
        <v>13</v>
      </c>
      <c r="B15" s="26"/>
      <c r="C15" s="22"/>
      <c r="D15" s="23"/>
      <c r="E15" s="27"/>
      <c r="F15" s="22"/>
      <c r="G15" s="19" t="s">
        <v>38</v>
      </c>
      <c r="H15" s="20" t="s">
        <v>20</v>
      </c>
      <c r="I15" s="19">
        <v>168</v>
      </c>
      <c r="J15" s="41">
        <f t="shared" si="1"/>
        <v>22.4</v>
      </c>
      <c r="K15" s="19">
        <v>80.2</v>
      </c>
      <c r="L15" s="19">
        <f t="shared" si="2"/>
        <v>48.12</v>
      </c>
      <c r="M15" s="41">
        <f t="shared" si="0"/>
        <v>70.52</v>
      </c>
      <c r="N15" s="19">
        <v>3</v>
      </c>
      <c r="O15" s="19"/>
    </row>
    <row r="16" s="1" customFormat="1" ht="50" customHeight="1" spans="1:15">
      <c r="A16" s="14">
        <v>14</v>
      </c>
      <c r="B16" s="28"/>
      <c r="C16" s="31"/>
      <c r="D16" s="29"/>
      <c r="E16" s="30"/>
      <c r="F16" s="31"/>
      <c r="G16" s="19" t="s">
        <v>39</v>
      </c>
      <c r="H16" s="20" t="s">
        <v>20</v>
      </c>
      <c r="I16" s="19">
        <v>168</v>
      </c>
      <c r="J16" s="41">
        <f t="shared" si="1"/>
        <v>22.4</v>
      </c>
      <c r="K16" s="19">
        <v>67.4</v>
      </c>
      <c r="L16" s="19">
        <f t="shared" si="2"/>
        <v>40.44</v>
      </c>
      <c r="M16" s="41">
        <f t="shared" si="0"/>
        <v>62.84</v>
      </c>
      <c r="N16" s="19">
        <v>4</v>
      </c>
      <c r="O16" s="19"/>
    </row>
    <row r="17" s="1" customFormat="1" ht="66" customHeight="1" spans="1:15">
      <c r="A17" s="14">
        <v>15</v>
      </c>
      <c r="B17" s="15">
        <v>25021120</v>
      </c>
      <c r="C17" s="16" t="s">
        <v>40</v>
      </c>
      <c r="D17" s="17" t="s">
        <v>41</v>
      </c>
      <c r="E17" s="16" t="s">
        <v>42</v>
      </c>
      <c r="F17" s="18">
        <v>1</v>
      </c>
      <c r="G17" s="44" t="s">
        <v>43</v>
      </c>
      <c r="H17" s="20" t="s">
        <v>20</v>
      </c>
      <c r="I17" s="42">
        <v>174</v>
      </c>
      <c r="J17" s="41">
        <f t="shared" si="1"/>
        <v>23.2</v>
      </c>
      <c r="K17" s="34">
        <v>70.3</v>
      </c>
      <c r="L17" s="19">
        <f t="shared" si="2"/>
        <v>42.18</v>
      </c>
      <c r="M17" s="41">
        <f t="shared" si="0"/>
        <v>65.38</v>
      </c>
      <c r="N17" s="19">
        <v>1</v>
      </c>
      <c r="O17" s="20" t="s">
        <v>21</v>
      </c>
    </row>
    <row r="18" s="1" customFormat="1" ht="66" customHeight="1" spans="1:15">
      <c r="A18" s="14">
        <v>16</v>
      </c>
      <c r="B18" s="21"/>
      <c r="C18" s="22"/>
      <c r="D18" s="23"/>
      <c r="E18" s="22"/>
      <c r="F18" s="22"/>
      <c r="G18" s="44" t="s">
        <v>44</v>
      </c>
      <c r="H18" s="20" t="s">
        <v>20</v>
      </c>
      <c r="I18" s="34">
        <v>139</v>
      </c>
      <c r="J18" s="41">
        <f t="shared" si="1"/>
        <v>18.5333333333333</v>
      </c>
      <c r="K18" s="34">
        <v>57.6</v>
      </c>
      <c r="L18" s="19">
        <f t="shared" si="2"/>
        <v>34.56</v>
      </c>
      <c r="M18" s="41">
        <f t="shared" si="0"/>
        <v>53.0933333333333</v>
      </c>
      <c r="N18" s="19">
        <v>2</v>
      </c>
      <c r="O18" s="19"/>
    </row>
    <row r="19" s="1" customFormat="1" ht="66" customHeight="1" spans="1:15">
      <c r="A19" s="14">
        <v>17</v>
      </c>
      <c r="B19" s="35"/>
      <c r="C19" s="22"/>
      <c r="D19" s="29"/>
      <c r="E19" s="31"/>
      <c r="F19" s="31"/>
      <c r="G19" s="44" t="s">
        <v>45</v>
      </c>
      <c r="H19" s="20" t="s">
        <v>20</v>
      </c>
      <c r="I19" s="14">
        <v>142.5</v>
      </c>
      <c r="J19" s="41">
        <f t="shared" si="1"/>
        <v>19</v>
      </c>
      <c r="K19" s="14">
        <v>50</v>
      </c>
      <c r="L19" s="19">
        <f t="shared" si="2"/>
        <v>30</v>
      </c>
      <c r="M19" s="41">
        <f t="shared" si="0"/>
        <v>49</v>
      </c>
      <c r="N19" s="19">
        <v>3</v>
      </c>
      <c r="O19" s="19"/>
    </row>
    <row r="20" s="1" customFormat="1" ht="66" customHeight="1" spans="1:15">
      <c r="A20" s="14">
        <v>18</v>
      </c>
      <c r="B20" s="36">
        <v>25021122</v>
      </c>
      <c r="C20" s="22"/>
      <c r="D20" s="37" t="s">
        <v>41</v>
      </c>
      <c r="E20" s="38" t="s">
        <v>46</v>
      </c>
      <c r="F20" s="31">
        <v>1</v>
      </c>
      <c r="G20" s="44" t="s">
        <v>47</v>
      </c>
      <c r="H20" s="20" t="s">
        <v>20</v>
      </c>
      <c r="I20" s="34">
        <v>188</v>
      </c>
      <c r="J20" s="41">
        <f t="shared" si="1"/>
        <v>25.0666666666667</v>
      </c>
      <c r="K20" s="34">
        <v>69.2</v>
      </c>
      <c r="L20" s="19">
        <f t="shared" si="2"/>
        <v>41.52</v>
      </c>
      <c r="M20" s="41">
        <f t="shared" si="0"/>
        <v>66.5866666666667</v>
      </c>
      <c r="N20" s="19">
        <v>1</v>
      </c>
      <c r="O20" s="20" t="s">
        <v>21</v>
      </c>
    </row>
    <row r="21" s="1" customFormat="1" ht="70" customHeight="1" spans="1:15">
      <c r="A21" s="14">
        <v>19</v>
      </c>
      <c r="B21" s="34">
        <v>25021123</v>
      </c>
      <c r="C21" s="22"/>
      <c r="D21" s="17" t="s">
        <v>48</v>
      </c>
      <c r="E21" s="25" t="s">
        <v>46</v>
      </c>
      <c r="F21" s="18">
        <v>1</v>
      </c>
      <c r="G21" s="44" t="s">
        <v>49</v>
      </c>
      <c r="H21" s="20" t="s">
        <v>20</v>
      </c>
      <c r="I21" s="34">
        <v>128</v>
      </c>
      <c r="J21" s="41">
        <f t="shared" si="1"/>
        <v>17.0666666666667</v>
      </c>
      <c r="K21" s="34">
        <v>60</v>
      </c>
      <c r="L21" s="19">
        <f t="shared" si="2"/>
        <v>36</v>
      </c>
      <c r="M21" s="41">
        <f t="shared" si="0"/>
        <v>53.0666666666667</v>
      </c>
      <c r="N21" s="19">
        <v>1</v>
      </c>
      <c r="O21" s="20" t="s">
        <v>21</v>
      </c>
    </row>
    <row r="22" s="1" customFormat="1" ht="59" customHeight="1" spans="1:15">
      <c r="A22" s="14">
        <v>20</v>
      </c>
      <c r="B22" s="15">
        <v>25021124</v>
      </c>
      <c r="C22" s="22"/>
      <c r="D22" s="17" t="s">
        <v>50</v>
      </c>
      <c r="E22" s="25" t="s">
        <v>46</v>
      </c>
      <c r="F22" s="18">
        <v>1</v>
      </c>
      <c r="G22" s="44" t="s">
        <v>51</v>
      </c>
      <c r="H22" s="20" t="s">
        <v>20</v>
      </c>
      <c r="I22" s="34">
        <v>192.5</v>
      </c>
      <c r="J22" s="41">
        <f t="shared" si="1"/>
        <v>25.6666666666667</v>
      </c>
      <c r="K22" s="34">
        <v>82.3</v>
      </c>
      <c r="L22" s="19">
        <f t="shared" si="2"/>
        <v>49.38</v>
      </c>
      <c r="M22" s="41">
        <f t="shared" si="0"/>
        <v>75.0466666666667</v>
      </c>
      <c r="N22" s="19">
        <v>1</v>
      </c>
      <c r="O22" s="20" t="s">
        <v>21</v>
      </c>
    </row>
    <row r="23" s="1" customFormat="1" ht="55" customHeight="1" spans="1:15">
      <c r="A23" s="14">
        <v>21</v>
      </c>
      <c r="B23" s="21"/>
      <c r="C23" s="22"/>
      <c r="D23" s="23"/>
      <c r="E23" s="27"/>
      <c r="F23" s="22"/>
      <c r="G23" s="44" t="s">
        <v>52</v>
      </c>
      <c r="H23" s="20" t="s">
        <v>20</v>
      </c>
      <c r="I23" s="34">
        <v>193</v>
      </c>
      <c r="J23" s="41">
        <f t="shared" si="1"/>
        <v>25.7333333333333</v>
      </c>
      <c r="K23" s="34">
        <v>73.6</v>
      </c>
      <c r="L23" s="19">
        <f t="shared" si="2"/>
        <v>44.16</v>
      </c>
      <c r="M23" s="41">
        <f t="shared" si="0"/>
        <v>69.8933333333333</v>
      </c>
      <c r="N23" s="19">
        <v>2</v>
      </c>
      <c r="O23" s="19"/>
    </row>
    <row r="24" s="1" customFormat="1" ht="51" customHeight="1" spans="1:15">
      <c r="A24" s="14">
        <v>22</v>
      </c>
      <c r="B24" s="35"/>
      <c r="C24" s="22"/>
      <c r="D24" s="23"/>
      <c r="E24" s="27"/>
      <c r="F24" s="22"/>
      <c r="G24" s="34" t="s">
        <v>53</v>
      </c>
      <c r="H24" s="20" t="s">
        <v>20</v>
      </c>
      <c r="I24" s="34">
        <v>170.5</v>
      </c>
      <c r="J24" s="41">
        <f t="shared" si="1"/>
        <v>22.7333333333333</v>
      </c>
      <c r="K24" s="34">
        <v>0</v>
      </c>
      <c r="L24" s="19">
        <f t="shared" si="2"/>
        <v>0</v>
      </c>
      <c r="M24" s="41">
        <f t="shared" si="0"/>
        <v>22.7333333333333</v>
      </c>
      <c r="N24" s="20" t="s">
        <v>54</v>
      </c>
      <c r="O24" s="20"/>
    </row>
    <row r="25" s="1" customFormat="1" ht="66" customHeight="1" spans="1:15">
      <c r="A25" s="14">
        <v>23</v>
      </c>
      <c r="B25" s="15">
        <v>25021125</v>
      </c>
      <c r="C25" s="22"/>
      <c r="D25" s="17" t="s">
        <v>55</v>
      </c>
      <c r="E25" s="25" t="s">
        <v>46</v>
      </c>
      <c r="F25" s="15">
        <v>1</v>
      </c>
      <c r="G25" s="44" t="s">
        <v>56</v>
      </c>
      <c r="H25" s="20" t="s">
        <v>20</v>
      </c>
      <c r="I25" s="34">
        <v>191</v>
      </c>
      <c r="J25" s="41">
        <f t="shared" si="1"/>
        <v>25.4666666666667</v>
      </c>
      <c r="K25" s="34">
        <v>80.4</v>
      </c>
      <c r="L25" s="19">
        <f t="shared" si="2"/>
        <v>48.24</v>
      </c>
      <c r="M25" s="41">
        <f t="shared" si="0"/>
        <v>73.7066666666667</v>
      </c>
      <c r="N25" s="19">
        <v>1</v>
      </c>
      <c r="O25" s="20" t="s">
        <v>21</v>
      </c>
    </row>
    <row r="26" s="1" customFormat="1" ht="66" customHeight="1" spans="1:15">
      <c r="A26" s="14">
        <v>24</v>
      </c>
      <c r="B26" s="39"/>
      <c r="C26" s="31"/>
      <c r="D26" s="29"/>
      <c r="E26" s="30"/>
      <c r="F26" s="35"/>
      <c r="G26" s="44" t="s">
        <v>57</v>
      </c>
      <c r="H26" s="20" t="s">
        <v>20</v>
      </c>
      <c r="I26" s="34">
        <v>195</v>
      </c>
      <c r="J26" s="41">
        <f t="shared" si="1"/>
        <v>26</v>
      </c>
      <c r="K26" s="34">
        <v>0</v>
      </c>
      <c r="L26" s="19">
        <f t="shared" si="2"/>
        <v>0</v>
      </c>
      <c r="M26" s="41">
        <f t="shared" si="0"/>
        <v>26</v>
      </c>
      <c r="N26" s="20" t="s">
        <v>54</v>
      </c>
      <c r="O26" s="20"/>
    </row>
  </sheetData>
  <mergeCells count="32">
    <mergeCell ref="A1:O1"/>
    <mergeCell ref="B3:B5"/>
    <mergeCell ref="B6:B8"/>
    <mergeCell ref="B9:B11"/>
    <mergeCell ref="B13:B16"/>
    <mergeCell ref="B17:B19"/>
    <mergeCell ref="B22:B24"/>
    <mergeCell ref="B25:B26"/>
    <mergeCell ref="C3:C5"/>
    <mergeCell ref="C6:C16"/>
    <mergeCell ref="C17:C26"/>
    <mergeCell ref="D3:D5"/>
    <mergeCell ref="D6:D8"/>
    <mergeCell ref="D9:D11"/>
    <mergeCell ref="D13:D16"/>
    <mergeCell ref="D17:D19"/>
    <mergeCell ref="D22:D24"/>
    <mergeCell ref="D25:D26"/>
    <mergeCell ref="E3:E5"/>
    <mergeCell ref="E6:E8"/>
    <mergeCell ref="E9:E11"/>
    <mergeCell ref="E13:E16"/>
    <mergeCell ref="E17:E19"/>
    <mergeCell ref="E22:E24"/>
    <mergeCell ref="E25:E26"/>
    <mergeCell ref="F3:F5"/>
    <mergeCell ref="F6:F8"/>
    <mergeCell ref="F9:F11"/>
    <mergeCell ref="F13:F16"/>
    <mergeCell ref="F17:F19"/>
    <mergeCell ref="F22:F24"/>
    <mergeCell ref="F25:F26"/>
  </mergeCells>
  <pageMargins left="0.865972222222222" right="0.511805555555556" top="0.472222222222222" bottom="0.354166666666667" header="0.5" footer="0.314583333333333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2024-12-26T08:13:00Z</dcterms:created>
  <dcterms:modified xsi:type="dcterms:W3CDTF">2025-06-05T03:27:27Z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521DCDC20BFC4A3CA5FA15DFBF136DE5_13</vt:lpwstr>
  </property>
  <property fmtid="{D5CDD505-2E9C-101B-9397-08002B2CF9AE}" pid="3" name="KSOProductBuildVer">
    <vt:lpwstr>2052-12.1.0.17133</vt:lpwstr>
  </property>
</Properties>
</file>