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400"/>
  </bookViews>
  <sheets>
    <sheet name="名单" sheetId="2" r:id="rId1"/>
  </sheets>
  <definedNames>
    <definedName name="_xlnm._FilterDatabase" localSheetId="0" hidden="1">名单!$A$1:$O$4</definedName>
    <definedName name="_xlnm.Print_Area" localSheetId="0">名单!$A$1:$Q$11</definedName>
    <definedName name="_xlnm.Print_Titles" localSheetId="0">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<sst xmlns="http://schemas.openxmlformats.org/spreadsheetml/2006/main" count="82" uniqueCount="45">
  <si>
    <r>
      <rPr>
        <sz val="26"/>
        <rFont val="方正小标宋简体"/>
        <charset val="134"/>
      </rPr>
      <t>自治区应急管理厅事业单位</t>
    </r>
    <r>
      <rPr>
        <sz val="26"/>
        <rFont val="Times New Roman"/>
        <charset val="134"/>
      </rPr>
      <t>2025</t>
    </r>
    <r>
      <rPr>
        <sz val="26"/>
        <rFont val="方正小标宋简体"/>
        <charset val="134"/>
      </rPr>
      <t>年上半年面向社会
公开招聘工作人员考察结果及拟聘用人员名单</t>
    </r>
  </si>
  <si>
    <t>序号</t>
  </si>
  <si>
    <t>职位代码</t>
  </si>
  <si>
    <t>单位名称</t>
  </si>
  <si>
    <t>招聘科室</t>
  </si>
  <si>
    <t>职位名称</t>
  </si>
  <si>
    <t>招聘人数</t>
  </si>
  <si>
    <t>证件号码</t>
  </si>
  <si>
    <t>资格
审查</t>
  </si>
  <si>
    <t>笔试
成绩</t>
  </si>
  <si>
    <t>笔试
成绩
折算</t>
  </si>
  <si>
    <t>面试
成绩</t>
  </si>
  <si>
    <t>面试
成绩
折算</t>
  </si>
  <si>
    <t>总成绩</t>
  </si>
  <si>
    <t>名次</t>
  </si>
  <si>
    <t>体检
结果</t>
  </si>
  <si>
    <t>考察
结果</t>
  </si>
  <si>
    <t>是否进入拟聘用环节</t>
  </si>
  <si>
    <t>自治区矿山安全
服务保障中心</t>
  </si>
  <si>
    <t>机关党委（人力资源部）</t>
  </si>
  <si>
    <t>干事</t>
  </si>
  <si>
    <t>654201********0075</t>
  </si>
  <si>
    <t>合格</t>
  </si>
  <si>
    <t>是</t>
  </si>
  <si>
    <t>自治区自然灾害
综合监测预警中心</t>
  </si>
  <si>
    <t>综合监测部</t>
  </si>
  <si>
    <t>助理工程师</t>
  </si>
  <si>
    <t>652324********3522</t>
  </si>
  <si>
    <t>652323********2311</t>
  </si>
  <si>
    <t>技术保障部</t>
  </si>
  <si>
    <t>652323********001X</t>
  </si>
  <si>
    <t>自治区应急管理
科学研究院</t>
  </si>
  <si>
    <t>检验检测中心</t>
  </si>
  <si>
    <t>职业卫生
评价岗</t>
  </si>
  <si>
    <t>653201********1550</t>
  </si>
  <si>
    <t>工业与公共安全研究所</t>
  </si>
  <si>
    <t>科研岗</t>
  </si>
  <si>
    <t>622201********3012</t>
  </si>
  <si>
    <t>放弃
考察</t>
  </si>
  <si>
    <t>/</t>
  </si>
  <si>
    <t>化学品安全研究所</t>
  </si>
  <si>
    <t>652201********1632</t>
  </si>
  <si>
    <t>659001********2424</t>
  </si>
  <si>
    <t>防灾减灾与应急研究所</t>
  </si>
  <si>
    <t>654001********4123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</si>
</sst>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Times New Roman"/>
      <charset val="0"/>
    </font>
    <font>
      <sz val="11"/>
      <name val="宋体"/>
      <charset val="134"/>
      <scheme val="minor"/>
    </font>
    <font>
      <sz val="26"/>
      <name val="方正小标宋简体"/>
      <charset val="134"/>
    </font>
    <font>
      <b/>
      <sz val="11"/>
      <name val="宋体"/>
      <charset val="0"/>
    </font>
    <font>
      <b/>
      <sz val="11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name val="宋体"/>
      <charset val="0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quotePrefix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tabSelected="1" view="pageBreakPreview" zoomScale="75" zoomScaleNormal="100" topLeftCell="A8" workbookViewId="0">
      <selection activeCell="K8" sqref="K8"/>
    </sheetView>
  </sheetViews>
  <sheetFormatPr defaultColWidth="25.6272727272727" defaultRowHeight="20" customHeight="1"/>
  <cols>
    <col min="1" max="1" width="8.84545454545455" style="2" customWidth="1"/>
    <col min="2" max="2" width="13.7" style="3" customWidth="1"/>
    <col min="3" max="3" width="18.1818181818182" style="2" customWidth="1"/>
    <col min="4" max="4" width="16.2363636363636" style="4" customWidth="1"/>
    <col min="5" max="5" width="14.1818181818182" style="2" customWidth="1"/>
    <col min="6" max="6" width="11.8727272727273" style="2" customWidth="1"/>
    <col min="7" max="7" width="24" style="2" customWidth="1"/>
    <col min="8" max="8" width="9.09090909090909" style="2" customWidth="1"/>
    <col min="9" max="10" width="9.42727272727273" style="2" customWidth="1"/>
    <col min="11" max="11" width="9.08181818181818" style="5" customWidth="1"/>
    <col min="12" max="12" width="9.30909090909091" style="2" customWidth="1"/>
    <col min="13" max="13" width="9.76363636363636" style="2" customWidth="1"/>
    <col min="14" max="14" width="8.36363636363636" style="2" customWidth="1"/>
    <col min="15" max="15" width="9.21818181818182" style="2" customWidth="1"/>
    <col min="16" max="16" width="8.72727272727273" style="6" customWidth="1"/>
    <col min="17" max="17" width="11.8818181818182" style="6" customWidth="1"/>
    <col min="18" max="16338" width="25.6272727272727" style="6" customWidth="1"/>
    <col min="16339" max="16384" width="25.6272727272727" style="6"/>
  </cols>
  <sheetData>
    <row r="1" ht="90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ht="48" customHeight="1" spans="1:17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</row>
    <row r="3" s="1" customFormat="1" ht="66" customHeight="1" spans="1:17">
      <c r="A3" s="11">
        <v>1</v>
      </c>
      <c r="B3" s="12">
        <v>25021114</v>
      </c>
      <c r="C3" s="13" t="s">
        <v>18</v>
      </c>
      <c r="D3" s="14" t="s">
        <v>19</v>
      </c>
      <c r="E3" s="13" t="s">
        <v>20</v>
      </c>
      <c r="F3" s="15">
        <v>1</v>
      </c>
      <c r="G3" s="36" t="s">
        <v>21</v>
      </c>
      <c r="H3" s="17" t="s">
        <v>22</v>
      </c>
      <c r="I3" s="16">
        <v>201</v>
      </c>
      <c r="J3" s="30">
        <f>(I3/3)*0.5</f>
        <v>33.5</v>
      </c>
      <c r="K3" s="16">
        <v>87.3</v>
      </c>
      <c r="L3" s="16">
        <f>K3*0.5</f>
        <v>43.65</v>
      </c>
      <c r="M3" s="30">
        <f>J3+L3</f>
        <v>77.15</v>
      </c>
      <c r="N3" s="16">
        <v>1</v>
      </c>
      <c r="O3" s="17" t="s">
        <v>22</v>
      </c>
      <c r="P3" s="17" t="s">
        <v>22</v>
      </c>
      <c r="Q3" s="35" t="s">
        <v>23</v>
      </c>
    </row>
    <row r="4" s="1" customFormat="1" ht="50" customHeight="1" spans="1:17">
      <c r="A4" s="11">
        <v>2</v>
      </c>
      <c r="B4" s="12">
        <v>25021116</v>
      </c>
      <c r="C4" s="13" t="s">
        <v>24</v>
      </c>
      <c r="D4" s="14" t="s">
        <v>25</v>
      </c>
      <c r="E4" s="13" t="s">
        <v>26</v>
      </c>
      <c r="F4" s="15">
        <v>1</v>
      </c>
      <c r="G4" s="16" t="s">
        <v>27</v>
      </c>
      <c r="H4" s="17" t="s">
        <v>22</v>
      </c>
      <c r="I4" s="16">
        <v>187</v>
      </c>
      <c r="J4" s="30">
        <f>(I4/3)*0.4</f>
        <v>24.9333333333333</v>
      </c>
      <c r="K4" s="16">
        <v>79.2</v>
      </c>
      <c r="L4" s="16">
        <f>K4*0.6</f>
        <v>47.52</v>
      </c>
      <c r="M4" s="30">
        <f>J4+L4</f>
        <v>72.4533333333333</v>
      </c>
      <c r="N4" s="16">
        <v>1</v>
      </c>
      <c r="O4" s="17" t="s">
        <v>22</v>
      </c>
      <c r="P4" s="29" t="s">
        <v>22</v>
      </c>
      <c r="Q4" s="35" t="s">
        <v>23</v>
      </c>
    </row>
    <row r="5" s="1" customFormat="1" ht="50" customHeight="1" spans="1:17">
      <c r="A5" s="11">
        <v>3</v>
      </c>
      <c r="B5" s="18">
        <v>25021117</v>
      </c>
      <c r="C5" s="19"/>
      <c r="D5" s="14" t="s">
        <v>25</v>
      </c>
      <c r="E5" s="20" t="s">
        <v>26</v>
      </c>
      <c r="F5" s="15">
        <v>1</v>
      </c>
      <c r="G5" s="16" t="s">
        <v>28</v>
      </c>
      <c r="H5" s="17" t="s">
        <v>22</v>
      </c>
      <c r="I5" s="16">
        <v>148</v>
      </c>
      <c r="J5" s="30">
        <f t="shared" ref="J5:J11" si="0">(I5/3)*0.4</f>
        <v>19.7333333333333</v>
      </c>
      <c r="K5" s="16">
        <v>77.8</v>
      </c>
      <c r="L5" s="16">
        <f t="shared" ref="L5:L11" si="1">K5*0.6</f>
        <v>46.68</v>
      </c>
      <c r="M5" s="30">
        <f t="shared" ref="M5:M11" si="2">J5+L5</f>
        <v>66.4133333333333</v>
      </c>
      <c r="N5" s="16">
        <v>1</v>
      </c>
      <c r="O5" s="17" t="s">
        <v>22</v>
      </c>
      <c r="P5" s="29" t="s">
        <v>22</v>
      </c>
      <c r="Q5" s="35" t="s">
        <v>23</v>
      </c>
    </row>
    <row r="6" s="1" customFormat="1" ht="50" customHeight="1" spans="1:17">
      <c r="A6" s="11">
        <v>4</v>
      </c>
      <c r="B6" s="18">
        <v>25021119</v>
      </c>
      <c r="C6" s="19"/>
      <c r="D6" s="14" t="s">
        <v>29</v>
      </c>
      <c r="E6" s="20" t="s">
        <v>26</v>
      </c>
      <c r="F6" s="15">
        <v>1</v>
      </c>
      <c r="G6" s="16" t="s">
        <v>30</v>
      </c>
      <c r="H6" s="17" t="s">
        <v>22</v>
      </c>
      <c r="I6" s="16">
        <v>191</v>
      </c>
      <c r="J6" s="30">
        <f t="shared" si="0"/>
        <v>25.4666666666667</v>
      </c>
      <c r="K6" s="16">
        <v>85.5</v>
      </c>
      <c r="L6" s="16">
        <f t="shared" si="1"/>
        <v>51.3</v>
      </c>
      <c r="M6" s="30">
        <f t="shared" si="2"/>
        <v>76.7666666666667</v>
      </c>
      <c r="N6" s="16">
        <v>1</v>
      </c>
      <c r="O6" s="17" t="s">
        <v>22</v>
      </c>
      <c r="P6" s="29" t="s">
        <v>22</v>
      </c>
      <c r="Q6" s="35" t="s">
        <v>23</v>
      </c>
    </row>
    <row r="7" s="1" customFormat="1" ht="66" customHeight="1" spans="1:17">
      <c r="A7" s="11">
        <v>5</v>
      </c>
      <c r="B7" s="21">
        <v>25021120</v>
      </c>
      <c r="C7" s="13" t="s">
        <v>31</v>
      </c>
      <c r="D7" s="22" t="s">
        <v>32</v>
      </c>
      <c r="E7" s="17" t="s">
        <v>33</v>
      </c>
      <c r="F7" s="16">
        <v>1</v>
      </c>
      <c r="G7" s="37" t="s">
        <v>34</v>
      </c>
      <c r="H7" s="17" t="s">
        <v>22</v>
      </c>
      <c r="I7" s="21">
        <v>174</v>
      </c>
      <c r="J7" s="30">
        <f t="shared" si="0"/>
        <v>23.2</v>
      </c>
      <c r="K7" s="21">
        <v>70.3</v>
      </c>
      <c r="L7" s="16">
        <f t="shared" si="1"/>
        <v>42.18</v>
      </c>
      <c r="M7" s="30">
        <f t="shared" si="2"/>
        <v>65.38</v>
      </c>
      <c r="N7" s="16">
        <v>1</v>
      </c>
      <c r="O7" s="17" t="s">
        <v>22</v>
      </c>
      <c r="P7" s="29" t="s">
        <v>22</v>
      </c>
      <c r="Q7" s="35" t="s">
        <v>23</v>
      </c>
    </row>
    <row r="8" s="1" customFormat="1" ht="70" customHeight="1" spans="1:17">
      <c r="A8" s="11">
        <v>6</v>
      </c>
      <c r="B8" s="21">
        <v>25021123</v>
      </c>
      <c r="C8" s="19"/>
      <c r="D8" s="23" t="s">
        <v>35</v>
      </c>
      <c r="E8" s="17" t="s">
        <v>36</v>
      </c>
      <c r="F8" s="16">
        <v>1</v>
      </c>
      <c r="G8" s="37" t="s">
        <v>37</v>
      </c>
      <c r="H8" s="17" t="s">
        <v>22</v>
      </c>
      <c r="I8" s="21">
        <v>128</v>
      </c>
      <c r="J8" s="30">
        <f t="shared" si="0"/>
        <v>17.0666666666667</v>
      </c>
      <c r="K8" s="21">
        <v>60</v>
      </c>
      <c r="L8" s="16">
        <f t="shared" si="1"/>
        <v>36</v>
      </c>
      <c r="M8" s="30">
        <f t="shared" si="2"/>
        <v>53.0666666666667</v>
      </c>
      <c r="N8" s="16">
        <v>1</v>
      </c>
      <c r="O8" s="17" t="s">
        <v>22</v>
      </c>
      <c r="P8" s="31" t="s">
        <v>38</v>
      </c>
      <c r="Q8" s="35" t="s">
        <v>39</v>
      </c>
    </row>
    <row r="9" s="1" customFormat="1" ht="59" customHeight="1" spans="1:17">
      <c r="A9" s="11">
        <v>7</v>
      </c>
      <c r="B9" s="12">
        <v>25021124</v>
      </c>
      <c r="C9" s="19"/>
      <c r="D9" s="24" t="s">
        <v>40</v>
      </c>
      <c r="E9" s="13" t="s">
        <v>36</v>
      </c>
      <c r="F9" s="15">
        <v>1</v>
      </c>
      <c r="G9" s="37" t="s">
        <v>41</v>
      </c>
      <c r="H9" s="17" t="s">
        <v>22</v>
      </c>
      <c r="I9" s="21">
        <v>192.5</v>
      </c>
      <c r="J9" s="30">
        <f t="shared" si="0"/>
        <v>25.6666666666667</v>
      </c>
      <c r="K9" s="21">
        <v>82.3</v>
      </c>
      <c r="L9" s="16">
        <f t="shared" si="1"/>
        <v>49.38</v>
      </c>
      <c r="M9" s="30">
        <f t="shared" si="2"/>
        <v>75.0466666666667</v>
      </c>
      <c r="N9" s="16">
        <v>1</v>
      </c>
      <c r="O9" s="17" t="s">
        <v>22</v>
      </c>
      <c r="P9" s="31" t="s">
        <v>38</v>
      </c>
      <c r="Q9" s="35" t="s">
        <v>39</v>
      </c>
    </row>
    <row r="10" s="1" customFormat="1" ht="59" customHeight="1" spans="1:17">
      <c r="A10" s="11">
        <v>8</v>
      </c>
      <c r="B10" s="25"/>
      <c r="C10" s="19"/>
      <c r="D10" s="26"/>
      <c r="E10" s="27"/>
      <c r="F10" s="28"/>
      <c r="G10" s="37" t="s">
        <v>42</v>
      </c>
      <c r="H10" s="29" t="s">
        <v>22</v>
      </c>
      <c r="I10" s="32">
        <v>193</v>
      </c>
      <c r="J10" s="33">
        <f t="shared" si="0"/>
        <v>25.7333333333333</v>
      </c>
      <c r="K10" s="32">
        <v>73.6</v>
      </c>
      <c r="L10" s="34">
        <f t="shared" si="1"/>
        <v>44.16</v>
      </c>
      <c r="M10" s="33">
        <f t="shared" si="2"/>
        <v>69.8933333333333</v>
      </c>
      <c r="N10" s="34">
        <v>2</v>
      </c>
      <c r="O10" s="29" t="s">
        <v>22</v>
      </c>
      <c r="P10" s="29" t="s">
        <v>22</v>
      </c>
      <c r="Q10" s="35" t="s">
        <v>23</v>
      </c>
    </row>
    <row r="11" s="1" customFormat="1" ht="66" customHeight="1" spans="1:17">
      <c r="A11" s="11">
        <v>9</v>
      </c>
      <c r="B11" s="21">
        <v>25021125</v>
      </c>
      <c r="C11" s="27"/>
      <c r="D11" s="22" t="s">
        <v>43</v>
      </c>
      <c r="E11" s="17" t="s">
        <v>36</v>
      </c>
      <c r="F11" s="21">
        <v>1</v>
      </c>
      <c r="G11" s="37" t="s">
        <v>44</v>
      </c>
      <c r="H11" s="17" t="s">
        <v>22</v>
      </c>
      <c r="I11" s="21">
        <v>191</v>
      </c>
      <c r="J11" s="30">
        <f t="shared" si="0"/>
        <v>25.4666666666667</v>
      </c>
      <c r="K11" s="21">
        <v>80.4</v>
      </c>
      <c r="L11" s="16">
        <f t="shared" si="1"/>
        <v>48.24</v>
      </c>
      <c r="M11" s="30">
        <f t="shared" si="2"/>
        <v>73.7066666666667</v>
      </c>
      <c r="N11" s="16">
        <v>1</v>
      </c>
      <c r="O11" s="17" t="s">
        <v>22</v>
      </c>
      <c r="P11" s="29" t="s">
        <v>22</v>
      </c>
      <c r="Q11" s="35" t="s">
        <v>23</v>
      </c>
    </row>
  </sheetData>
  <mergeCells count="7">
    <mergeCell ref="A1:Q1"/>
    <mergeCell ref="B9:B10"/>
    <mergeCell ref="C4:C6"/>
    <mergeCell ref="C7:C11"/>
    <mergeCell ref="D9:D10"/>
    <mergeCell ref="E9:E10"/>
    <mergeCell ref="F9:F10"/>
  </mergeCells>
  <pageMargins left="0.865972222222222" right="0.511805555555556" top="0.472222222222222" bottom="0.354166666666667" header="0.5" footer="0.314583333333333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2024-12-26T08:13:00Z</dcterms:created>
  <dcterms:modified xsi:type="dcterms:W3CDTF">2025-06-30T09:22:19Z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521DCDC20BFC4A3CA5FA15DFBF136DE5_13</vt:lpwstr>
  </property>
  <property fmtid="{D5CDD505-2E9C-101B-9397-08002B2CF9AE}" pid="3" name="KSOProductBuildVer">
    <vt:lpwstr>2052-12.1.0.19302</vt:lpwstr>
  </property>
</Properties>
</file>